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270" windowHeight="8535"/>
  </bookViews>
  <sheets>
    <sheet name="Protected areas " sheetId="3" r:id="rId1"/>
    <sheet name="2019-2023" sheetId="1" r:id="rId2"/>
  </sheets>
  <calcPr calcId="162913"/>
</workbook>
</file>

<file path=xl/calcChain.xml><?xml version="1.0" encoding="utf-8"?>
<calcChain xmlns="http://schemas.openxmlformats.org/spreadsheetml/2006/main">
  <c r="H4" i="1" l="1"/>
  <c r="G4" i="1"/>
  <c r="D4" i="3"/>
  <c r="C4" i="3"/>
  <c r="F4" i="1" l="1"/>
  <c r="F25" i="3" l="1"/>
  <c r="F26" i="3"/>
  <c r="F27" i="3"/>
  <c r="F29" i="3" l="1"/>
  <c r="E29" i="3"/>
  <c r="E28" i="3"/>
  <c r="E27" i="3"/>
  <c r="E26" i="3"/>
  <c r="E25" i="3"/>
  <c r="E24" i="3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F7" i="3"/>
  <c r="E7" i="3"/>
  <c r="F6" i="3"/>
  <c r="E6" i="3"/>
  <c r="F5" i="3"/>
  <c r="E5" i="3"/>
  <c r="G4" i="3"/>
  <c r="E4" i="3" l="1"/>
  <c r="G22" i="3"/>
  <c r="G6" i="3"/>
  <c r="G18" i="3"/>
  <c r="G10" i="3"/>
  <c r="G14" i="3"/>
  <c r="G25" i="3"/>
  <c r="G28" i="3"/>
  <c r="G5" i="3"/>
  <c r="G13" i="3"/>
  <c r="G21" i="3"/>
  <c r="G8" i="3"/>
  <c r="G12" i="3"/>
  <c r="G16" i="3"/>
  <c r="G20" i="3"/>
  <c r="G27" i="3"/>
  <c r="G9" i="3"/>
  <c r="G17" i="3"/>
  <c r="G24" i="3"/>
  <c r="F4" i="3"/>
  <c r="G7" i="3"/>
  <c r="G11" i="3"/>
  <c r="G15" i="3"/>
  <c r="G19" i="3"/>
  <c r="G23" i="3"/>
  <c r="G26" i="3"/>
  <c r="G29" i="3"/>
  <c r="E4" i="1" l="1"/>
  <c r="D4" i="1"/>
  <c r="C4" i="1"/>
</calcChain>
</file>

<file path=xl/sharedStrings.xml><?xml version="1.0" encoding="utf-8"?>
<sst xmlns="http://schemas.openxmlformats.org/spreadsheetml/2006/main" count="61" uniqueCount="32">
  <si>
    <t>Vashlovani Protected Areas</t>
  </si>
  <si>
    <t>Tusheti Protected Areas</t>
  </si>
  <si>
    <t>Algeti National Park</t>
  </si>
  <si>
    <t>Kolkheti National Park</t>
  </si>
  <si>
    <t>Mtirala National Park</t>
  </si>
  <si>
    <t>Tbilisi National Park</t>
  </si>
  <si>
    <t>Okatse Canyon</t>
  </si>
  <si>
    <t>Borjomi-Kharagauli National Park</t>
  </si>
  <si>
    <t>Sataplia</t>
  </si>
  <si>
    <t>Prometheus Cave</t>
  </si>
  <si>
    <t>Kobuleti Protected Areas</t>
  </si>
  <si>
    <t>Javakheti Protected Areas</t>
  </si>
  <si>
    <t>Kintrishi Protected Areas</t>
  </si>
  <si>
    <t>Machakhela National Park</t>
  </si>
  <si>
    <t>Chachuna Managed Reserve</t>
  </si>
  <si>
    <t>Source: Agency of Protected Areas</t>
  </si>
  <si>
    <t>Total</t>
  </si>
  <si>
    <t>Change</t>
  </si>
  <si>
    <t>Change %</t>
  </si>
  <si>
    <t>Share %</t>
  </si>
  <si>
    <t>Visitors of Protected Areas</t>
  </si>
  <si>
    <t>Protected Areas</t>
  </si>
  <si>
    <t xml:space="preserve">Martvili Canyon </t>
  </si>
  <si>
    <t xml:space="preserve"> Kazbegi National Park</t>
  </si>
  <si>
    <t xml:space="preserve"> Lagodekhi Protected Areas</t>
  </si>
  <si>
    <t>Navenakhevi Cave</t>
  </si>
  <si>
    <t>Kinchkha Waterfall</t>
  </si>
  <si>
    <t>Tetra Cave</t>
  </si>
  <si>
    <t>Tsalka Canyon</t>
  </si>
  <si>
    <t>Ajameti Managed Reserve</t>
  </si>
  <si>
    <t>Mariamjvari Protected Areas</t>
  </si>
  <si>
    <t>Pshav-Khevsureti National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</si>
</sst>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Fill="1"/>
    <xf numFmtId="164" fontId="0" fillId="0" borderId="0" xfId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3" fillId="6" borderId="6" xfId="2" applyNumberFormat="1" applyFont="1" applyFill="1" applyBorder="1" applyAlignment="1">
      <alignment horizontal="center" vertical="center"/>
    </xf>
    <xf numFmtId="0" fontId="3" fillId="6" borderId="2" xfId="2" applyNumberFormat="1" applyFont="1" applyFill="1" applyBorder="1" applyAlignment="1">
      <alignment horizontal="center" vertical="center" wrapText="1"/>
    </xf>
    <xf numFmtId="0" fontId="3" fillId="6" borderId="2" xfId="2" applyNumberFormat="1" applyFont="1" applyFill="1" applyBorder="1" applyAlignment="1">
      <alignment horizontal="center" vertical="center"/>
    </xf>
    <xf numFmtId="0" fontId="3" fillId="6" borderId="7" xfId="2" applyNumberFormat="1" applyFont="1" applyFill="1" applyBorder="1" applyAlignment="1">
      <alignment horizontal="center" vertical="center"/>
    </xf>
    <xf numFmtId="3" fontId="5" fillId="7" borderId="2" xfId="3" applyNumberFormat="1" applyFont="1" applyFill="1" applyBorder="1" applyAlignment="1">
      <alignment horizontal="center" vertical="center"/>
    </xf>
    <xf numFmtId="0" fontId="0" fillId="0" borderId="0" xfId="0" applyFont="1"/>
    <xf numFmtId="0" fontId="3" fillId="7" borderId="6" xfId="3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3" fontId="3" fillId="7" borderId="2" xfId="3" applyNumberFormat="1" applyFont="1" applyFill="1" applyBorder="1" applyAlignment="1">
      <alignment horizontal="center" vertical="center"/>
    </xf>
    <xf numFmtId="9" fontId="3" fillId="7" borderId="2" xfId="1" applyFont="1" applyFill="1" applyBorder="1" applyAlignment="1">
      <alignment horizontal="center" vertical="center"/>
    </xf>
    <xf numFmtId="9" fontId="3" fillId="7" borderId="7" xfId="1" applyFont="1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3" fontId="0" fillId="0" borderId="2" xfId="0" applyNumberFormat="1" applyFont="1" applyBorder="1" applyAlignment="1">
      <alignment horizontal="center" vertical="center"/>
    </xf>
    <xf numFmtId="3" fontId="0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0" fontId="6" fillId="0" borderId="0" xfId="0" applyFont="1"/>
    <xf numFmtId="3" fontId="0" fillId="0" borderId="2" xfId="0" applyNumberFormat="1" applyFill="1" applyBorder="1" applyAlignment="1">
      <alignment horizontal="center" vertical="center"/>
    </xf>
    <xf numFmtId="3" fontId="0" fillId="8" borderId="2" xfId="0" applyNumberFormat="1" applyFill="1" applyBorder="1" applyAlignment="1">
      <alignment horizontal="center" vertical="center"/>
    </xf>
    <xf numFmtId="3" fontId="0" fillId="0" borderId="9" xfId="0" applyNumberForma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64" fontId="0" fillId="0" borderId="7" xfId="1" applyNumberFormat="1" applyFont="1" applyBorder="1" applyAlignment="1">
      <alignment horizontal="center"/>
    </xf>
    <xf numFmtId="164" fontId="0" fillId="0" borderId="10" xfId="1" applyNumberFormat="1" applyFont="1" applyBorder="1" applyAlignment="1">
      <alignment horizontal="center"/>
    </xf>
    <xf numFmtId="0" fontId="0" fillId="0" borderId="11" xfId="0" applyFont="1" applyBorder="1" applyAlignment="1">
      <alignment horizontal="center" vertical="center"/>
    </xf>
    <xf numFmtId="3" fontId="0" fillId="0" borderId="12" xfId="0" applyNumberForma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9" fontId="0" fillId="0" borderId="9" xfId="1" applyFont="1" applyBorder="1" applyAlignment="1">
      <alignment horizontal="center" vertical="center"/>
    </xf>
    <xf numFmtId="0" fontId="5" fillId="6" borderId="2" xfId="4" applyNumberFormat="1" applyFont="1" applyFill="1" applyBorder="1" applyAlignment="1">
      <alignment horizontal="center" vertical="center" wrapText="1"/>
    </xf>
    <xf numFmtId="0" fontId="3" fillId="7" borderId="2" xfId="3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5" fillId="0" borderId="0" xfId="1" applyNumberFormat="1" applyFont="1" applyFill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center" vertical="center"/>
    </xf>
    <xf numFmtId="0" fontId="3" fillId="0" borderId="0" xfId="4" applyNumberFormat="1" applyFont="1" applyFill="1" applyBorder="1" applyAlignment="1">
      <alignment vertical="center" wrapText="1"/>
    </xf>
    <xf numFmtId="10" fontId="0" fillId="0" borderId="0" xfId="1" applyNumberFormat="1" applyFont="1" applyBorder="1" applyAlignment="1">
      <alignment horizontal="center"/>
    </xf>
    <xf numFmtId="0" fontId="0" fillId="0" borderId="2" xfId="5" applyNumberFormat="1" applyFont="1" applyBorder="1" applyAlignment="1">
      <alignment horizontal="center" vertical="center"/>
    </xf>
    <xf numFmtId="0" fontId="3" fillId="5" borderId="3" xfId="4" applyNumberFormat="1" applyFont="1" applyFill="1" applyBorder="1" applyAlignment="1">
      <alignment horizontal="center" vertical="center" wrapText="1"/>
    </xf>
    <xf numFmtId="0" fontId="3" fillId="5" borderId="4" xfId="4" applyNumberFormat="1" applyFont="1" applyFill="1" applyBorder="1" applyAlignment="1">
      <alignment horizontal="center" vertical="center" wrapText="1"/>
    </xf>
    <xf numFmtId="0" fontId="3" fillId="5" borderId="5" xfId="4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3" fillId="5" borderId="2" xfId="4" applyNumberFormat="1" applyFont="1" applyFill="1" applyBorder="1" applyAlignment="1">
      <alignment horizontal="center" vertical="center" wrapText="1"/>
    </xf>
    <xf numFmtId="0" fontId="3" fillId="5" borderId="0" xfId="4" applyNumberFormat="1" applyFont="1" applyFill="1" applyBorder="1" applyAlignment="1">
      <alignment horizontal="center" vertical="center" wrapText="1"/>
    </xf>
  </cellXfs>
  <cellStyles count="6">
    <cellStyle name="Accent3" xfId="3" builtinId="37"/>
    <cellStyle name="Accent6" xfId="4" builtinId="49"/>
    <cellStyle name="Calculation" xfId="2" builtinId="22"/>
    <cellStyle name="Comma" xfId="5" builtinId="3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4"/>
  <sheetViews>
    <sheetView tabSelected="1" workbookViewId="0">
      <selection activeCell="B2" sqref="B2:G2"/>
    </sheetView>
  </sheetViews>
  <sheetFormatPr defaultRowHeight="15" x14ac:dyDescent="0.25"/>
  <cols>
    <col min="2" max="2" width="45.28515625" style="9" customWidth="1"/>
    <col min="3" max="3" width="18.42578125" style="9" customWidth="1"/>
    <col min="4" max="4" width="18.28515625" style="9" customWidth="1"/>
    <col min="5" max="5" width="15.28515625" style="9" customWidth="1"/>
    <col min="6" max="6" width="15.7109375" style="9" customWidth="1"/>
    <col min="7" max="7" width="13.42578125" style="9" customWidth="1"/>
  </cols>
  <sheetData>
    <row r="1" spans="2:7" ht="15.75" thickBot="1" x14ac:dyDescent="0.3"/>
    <row r="2" spans="2:7" ht="27" customHeight="1" x14ac:dyDescent="0.25">
      <c r="B2" s="45" t="s">
        <v>20</v>
      </c>
      <c r="C2" s="46"/>
      <c r="D2" s="46"/>
      <c r="E2" s="46"/>
      <c r="F2" s="46"/>
      <c r="G2" s="47"/>
    </row>
    <row r="3" spans="2:7" x14ac:dyDescent="0.25">
      <c r="B3" s="4" t="s">
        <v>21</v>
      </c>
      <c r="C3" s="5">
        <v>2023</v>
      </c>
      <c r="D3" s="5">
        <v>2024</v>
      </c>
      <c r="E3" s="6" t="s">
        <v>17</v>
      </c>
      <c r="F3" s="6" t="s">
        <v>18</v>
      </c>
      <c r="G3" s="7" t="s">
        <v>19</v>
      </c>
    </row>
    <row r="4" spans="2:7" ht="19.5" customHeight="1" x14ac:dyDescent="0.25">
      <c r="B4" s="10" t="s">
        <v>16</v>
      </c>
      <c r="C4" s="8">
        <f>SUM(C5:C29)</f>
        <v>1078112</v>
      </c>
      <c r="D4" s="8">
        <f>SUM(D5:D29)</f>
        <v>1110885</v>
      </c>
      <c r="E4" s="14">
        <f t="shared" ref="E4" si="0">D4-C4</f>
        <v>32773</v>
      </c>
      <c r="F4" s="15">
        <f t="shared" ref="F4" si="1">D4/C4-1</f>
        <v>3.0398511471906531E-2</v>
      </c>
      <c r="G4" s="16">
        <f>D4/D4</f>
        <v>1</v>
      </c>
    </row>
    <row r="5" spans="2:7" x14ac:dyDescent="0.25">
      <c r="B5" s="25" t="s">
        <v>2</v>
      </c>
      <c r="C5" s="22">
        <v>23193</v>
      </c>
      <c r="D5" s="22">
        <v>10676</v>
      </c>
      <c r="E5" s="31">
        <f>D5-C5</f>
        <v>-12517</v>
      </c>
      <c r="F5" s="32">
        <f>D5/C5-1</f>
        <v>-0.53968869917647566</v>
      </c>
      <c r="G5" s="27">
        <f>D5/D$4</f>
        <v>9.6103557073864525E-3</v>
      </c>
    </row>
    <row r="6" spans="2:7" x14ac:dyDescent="0.25">
      <c r="B6" s="25" t="s">
        <v>7</v>
      </c>
      <c r="C6" s="22">
        <v>41951</v>
      </c>
      <c r="D6" s="22">
        <v>47239</v>
      </c>
      <c r="E6" s="31">
        <f t="shared" ref="E6:E26" si="2">D6-C6</f>
        <v>5288</v>
      </c>
      <c r="F6" s="32">
        <f t="shared" ref="F6:F29" si="3">D6/C6-1</f>
        <v>0.12605182236418688</v>
      </c>
      <c r="G6" s="27">
        <f t="shared" ref="G6:G29" si="4">D6/D$4</f>
        <v>4.2523753583854317E-2</v>
      </c>
    </row>
    <row r="7" spans="2:7" s="1" customFormat="1" x14ac:dyDescent="0.25">
      <c r="B7" s="25" t="s">
        <v>0</v>
      </c>
      <c r="C7" s="22">
        <v>5924</v>
      </c>
      <c r="D7" s="22">
        <v>5004</v>
      </c>
      <c r="E7" s="31">
        <f t="shared" si="2"/>
        <v>-920</v>
      </c>
      <c r="F7" s="32">
        <f t="shared" si="3"/>
        <v>-0.15530047265361246</v>
      </c>
      <c r="G7" s="27">
        <f t="shared" si="4"/>
        <v>4.5045166691421706E-3</v>
      </c>
    </row>
    <row r="8" spans="2:7" x14ac:dyDescent="0.25">
      <c r="B8" s="25" t="s">
        <v>5</v>
      </c>
      <c r="C8" s="23">
        <v>51040</v>
      </c>
      <c r="D8" s="22">
        <v>45050</v>
      </c>
      <c r="E8" s="31">
        <f t="shared" si="2"/>
        <v>-5990</v>
      </c>
      <c r="F8" s="32">
        <f t="shared" si="3"/>
        <v>-0.11735893416927901</v>
      </c>
      <c r="G8" s="27">
        <f t="shared" si="4"/>
        <v>4.0553252586901435E-2</v>
      </c>
    </row>
    <row r="9" spans="2:7" x14ac:dyDescent="0.25">
      <c r="B9" s="25" t="s">
        <v>1</v>
      </c>
      <c r="C9" s="22">
        <v>15398</v>
      </c>
      <c r="D9" s="22">
        <v>17153</v>
      </c>
      <c r="E9" s="31">
        <f t="shared" si="2"/>
        <v>1755</v>
      </c>
      <c r="F9" s="32">
        <f t="shared" si="3"/>
        <v>0.11397584101831404</v>
      </c>
      <c r="G9" s="27">
        <f t="shared" si="4"/>
        <v>1.5440842211390018E-2</v>
      </c>
    </row>
    <row r="10" spans="2:7" x14ac:dyDescent="0.25">
      <c r="B10" s="25" t="s">
        <v>12</v>
      </c>
      <c r="C10" s="22">
        <v>3094</v>
      </c>
      <c r="D10" s="22">
        <v>4561</v>
      </c>
      <c r="E10" s="31">
        <f t="shared" si="2"/>
        <v>1467</v>
      </c>
      <c r="F10" s="32">
        <f t="shared" si="3"/>
        <v>0.47414350355526835</v>
      </c>
      <c r="G10" s="27">
        <f t="shared" si="4"/>
        <v>4.1057355171777461E-3</v>
      </c>
    </row>
    <row r="11" spans="2:7" x14ac:dyDescent="0.25">
      <c r="B11" s="25" t="s">
        <v>3</v>
      </c>
      <c r="C11" s="22">
        <v>14700</v>
      </c>
      <c r="D11" s="22">
        <v>16900</v>
      </c>
      <c r="E11" s="31">
        <f t="shared" si="2"/>
        <v>2200</v>
      </c>
      <c r="F11" s="32">
        <f t="shared" si="3"/>
        <v>0.14965986394557818</v>
      </c>
      <c r="G11" s="27">
        <f t="shared" si="4"/>
        <v>1.5213095865008529E-2</v>
      </c>
    </row>
    <row r="12" spans="2:7" x14ac:dyDescent="0.25">
      <c r="B12" s="25" t="s">
        <v>24</v>
      </c>
      <c r="C12" s="22">
        <v>11764</v>
      </c>
      <c r="D12" s="22">
        <v>9282</v>
      </c>
      <c r="E12" s="31">
        <f t="shared" si="2"/>
        <v>-2482</v>
      </c>
      <c r="F12" s="32">
        <f t="shared" si="3"/>
        <v>-0.21098265895953761</v>
      </c>
      <c r="G12" s="27">
        <f t="shared" si="4"/>
        <v>8.3555003443200691E-3</v>
      </c>
    </row>
    <row r="13" spans="2:7" x14ac:dyDescent="0.25">
      <c r="B13" s="25" t="s">
        <v>4</v>
      </c>
      <c r="C13" s="22">
        <v>95255</v>
      </c>
      <c r="D13" s="22">
        <v>100544</v>
      </c>
      <c r="E13" s="31">
        <f t="shared" si="2"/>
        <v>5289</v>
      </c>
      <c r="F13" s="32">
        <f t="shared" si="3"/>
        <v>5.5524644375623433E-2</v>
      </c>
      <c r="G13" s="27">
        <f t="shared" si="4"/>
        <v>9.050801838174069E-2</v>
      </c>
    </row>
    <row r="14" spans="2:7" x14ac:dyDescent="0.25">
      <c r="B14" s="25" t="s">
        <v>6</v>
      </c>
      <c r="C14" s="22">
        <v>84276</v>
      </c>
      <c r="D14" s="22">
        <v>46131</v>
      </c>
      <c r="E14" s="31">
        <f t="shared" si="2"/>
        <v>-38145</v>
      </c>
      <c r="F14" s="32">
        <f t="shared" si="3"/>
        <v>-0.45261996297878404</v>
      </c>
      <c r="G14" s="27">
        <f t="shared" si="4"/>
        <v>4.1526350612349612E-2</v>
      </c>
    </row>
    <row r="15" spans="2:7" x14ac:dyDescent="0.25">
      <c r="B15" s="25" t="s">
        <v>9</v>
      </c>
      <c r="C15" s="22">
        <v>230677</v>
      </c>
      <c r="D15" s="22">
        <v>254661</v>
      </c>
      <c r="E15" s="31">
        <f t="shared" si="2"/>
        <v>23984</v>
      </c>
      <c r="F15" s="32">
        <f t="shared" si="3"/>
        <v>0.10397222089761882</v>
      </c>
      <c r="G15" s="27">
        <f t="shared" si="4"/>
        <v>0.2292415506555584</v>
      </c>
    </row>
    <row r="16" spans="2:7" x14ac:dyDescent="0.25">
      <c r="B16" s="25" t="s">
        <v>8</v>
      </c>
      <c r="C16" s="22">
        <v>96956</v>
      </c>
      <c r="D16" s="22">
        <v>111624</v>
      </c>
      <c r="E16" s="31">
        <f t="shared" si="2"/>
        <v>14668</v>
      </c>
      <c r="F16" s="32">
        <f t="shared" si="3"/>
        <v>0.15128511902306196</v>
      </c>
      <c r="G16" s="27">
        <f t="shared" si="4"/>
        <v>0.10048204809678769</v>
      </c>
    </row>
    <row r="17" spans="2:7" x14ac:dyDescent="0.25">
      <c r="B17" s="25" t="s">
        <v>10</v>
      </c>
      <c r="C17" s="22">
        <v>4468</v>
      </c>
      <c r="D17" s="22">
        <v>6198</v>
      </c>
      <c r="E17" s="31">
        <f t="shared" si="2"/>
        <v>1730</v>
      </c>
      <c r="F17" s="32">
        <f t="shared" si="3"/>
        <v>0.38719785138764551</v>
      </c>
      <c r="G17" s="27">
        <f t="shared" si="4"/>
        <v>5.5793353947528324E-3</v>
      </c>
    </row>
    <row r="18" spans="2:7" x14ac:dyDescent="0.25">
      <c r="B18" s="25" t="s">
        <v>23</v>
      </c>
      <c r="C18" s="22">
        <v>28195</v>
      </c>
      <c r="D18" s="22">
        <v>34765</v>
      </c>
      <c r="E18" s="31">
        <f t="shared" si="2"/>
        <v>6570</v>
      </c>
      <c r="F18" s="32">
        <f t="shared" si="3"/>
        <v>0.23302003901400958</v>
      </c>
      <c r="G18" s="27">
        <f t="shared" si="4"/>
        <v>3.1294868505740918E-2</v>
      </c>
    </row>
    <row r="19" spans="2:7" x14ac:dyDescent="0.25">
      <c r="B19" s="25" t="s">
        <v>14</v>
      </c>
      <c r="C19" s="22">
        <v>2739</v>
      </c>
      <c r="D19" s="22">
        <v>2265</v>
      </c>
      <c r="E19" s="31">
        <f t="shared" si="2"/>
        <v>-474</v>
      </c>
      <c r="F19" s="32">
        <f t="shared" si="3"/>
        <v>-0.17305585980284777</v>
      </c>
      <c r="G19" s="27">
        <f t="shared" si="4"/>
        <v>2.0389149191860543E-3</v>
      </c>
    </row>
    <row r="20" spans="2:7" x14ac:dyDescent="0.25">
      <c r="B20" s="25" t="s">
        <v>11</v>
      </c>
      <c r="C20" s="22">
        <v>6240</v>
      </c>
      <c r="D20" s="22">
        <v>4570</v>
      </c>
      <c r="E20" s="31">
        <f t="shared" si="2"/>
        <v>-1670</v>
      </c>
      <c r="F20" s="32">
        <f t="shared" si="3"/>
        <v>-0.26762820512820518</v>
      </c>
      <c r="G20" s="27">
        <f t="shared" si="4"/>
        <v>4.1138371658632532E-3</v>
      </c>
    </row>
    <row r="21" spans="2:7" x14ac:dyDescent="0.25">
      <c r="B21" s="25" t="s">
        <v>13</v>
      </c>
      <c r="C21" s="22">
        <v>1446</v>
      </c>
      <c r="D21" s="22">
        <v>1265</v>
      </c>
      <c r="E21" s="31">
        <f t="shared" si="2"/>
        <v>-181</v>
      </c>
      <c r="F21" s="32">
        <f t="shared" si="3"/>
        <v>-0.12517289073305671</v>
      </c>
      <c r="G21" s="27">
        <f t="shared" si="4"/>
        <v>1.1387317319074431E-3</v>
      </c>
    </row>
    <row r="22" spans="2:7" x14ac:dyDescent="0.25">
      <c r="B22" s="25" t="s">
        <v>27</v>
      </c>
      <c r="C22" s="22">
        <v>9580</v>
      </c>
      <c r="D22" s="22">
        <v>9115</v>
      </c>
      <c r="E22" s="31">
        <f t="shared" si="2"/>
        <v>-465</v>
      </c>
      <c r="F22" s="32">
        <f t="shared" si="3"/>
        <v>-4.8538622129436271E-2</v>
      </c>
      <c r="G22" s="27">
        <f t="shared" si="4"/>
        <v>8.2051697520445412E-3</v>
      </c>
    </row>
    <row r="23" spans="2:7" x14ac:dyDescent="0.25">
      <c r="B23" s="25" t="s">
        <v>22</v>
      </c>
      <c r="C23" s="22">
        <v>228998</v>
      </c>
      <c r="D23" s="22">
        <v>251488</v>
      </c>
      <c r="E23" s="31">
        <f t="shared" si="2"/>
        <v>22490</v>
      </c>
      <c r="F23" s="32">
        <f t="shared" si="3"/>
        <v>9.8210464720215995E-2</v>
      </c>
      <c r="G23" s="27">
        <f t="shared" si="4"/>
        <v>0.22638526940232337</v>
      </c>
    </row>
    <row r="24" spans="2:7" x14ac:dyDescent="0.25">
      <c r="B24" s="25" t="s">
        <v>25</v>
      </c>
      <c r="C24" s="22">
        <v>4860</v>
      </c>
      <c r="D24" s="22">
        <v>7331</v>
      </c>
      <c r="E24" s="31">
        <f t="shared" si="2"/>
        <v>2471</v>
      </c>
      <c r="F24" s="32"/>
      <c r="G24" s="27">
        <f t="shared" si="4"/>
        <v>6.5992429459394986E-3</v>
      </c>
    </row>
    <row r="25" spans="2:7" x14ac:dyDescent="0.25">
      <c r="B25" s="25" t="s">
        <v>28</v>
      </c>
      <c r="C25" s="22">
        <v>87426</v>
      </c>
      <c r="D25" s="22">
        <v>99928</v>
      </c>
      <c r="E25" s="31">
        <f>D25-C25</f>
        <v>12502</v>
      </c>
      <c r="F25" s="32">
        <f t="shared" si="3"/>
        <v>0.14300093793608304</v>
      </c>
      <c r="G25" s="27">
        <f t="shared" si="4"/>
        <v>8.9953505538377054E-2</v>
      </c>
    </row>
    <row r="26" spans="2:7" x14ac:dyDescent="0.25">
      <c r="B26" s="25" t="s">
        <v>29</v>
      </c>
      <c r="C26" s="22">
        <v>346</v>
      </c>
      <c r="D26" s="22">
        <v>169</v>
      </c>
      <c r="E26" s="31">
        <f t="shared" si="2"/>
        <v>-177</v>
      </c>
      <c r="F26" s="32">
        <f t="shared" si="3"/>
        <v>-0.51156069364161849</v>
      </c>
      <c r="G26" s="27">
        <f t="shared" si="4"/>
        <v>1.5213095865008528E-4</v>
      </c>
    </row>
    <row r="27" spans="2:7" x14ac:dyDescent="0.25">
      <c r="B27" s="25" t="s">
        <v>30</v>
      </c>
      <c r="C27" s="22">
        <v>223</v>
      </c>
      <c r="D27" s="22">
        <v>557</v>
      </c>
      <c r="E27" s="31">
        <f>D27-C27</f>
        <v>334</v>
      </c>
      <c r="F27" s="32">
        <f t="shared" si="3"/>
        <v>1.4977578475336322</v>
      </c>
      <c r="G27" s="27">
        <f t="shared" si="4"/>
        <v>5.0140203531418644E-4</v>
      </c>
    </row>
    <row r="28" spans="2:7" x14ac:dyDescent="0.25">
      <c r="B28" s="29" t="s">
        <v>31</v>
      </c>
      <c r="C28" s="30">
        <v>1357</v>
      </c>
      <c r="D28" s="30">
        <v>1012</v>
      </c>
      <c r="E28" s="33">
        <f>D28-C28</f>
        <v>-345</v>
      </c>
      <c r="F28" s="32"/>
      <c r="G28" s="27">
        <f t="shared" si="4"/>
        <v>9.1098538552595448E-4</v>
      </c>
    </row>
    <row r="29" spans="2:7" ht="15.75" thickBot="1" x14ac:dyDescent="0.3">
      <c r="B29" s="26" t="s">
        <v>26</v>
      </c>
      <c r="C29" s="24">
        <v>28006</v>
      </c>
      <c r="D29" s="24">
        <v>23397</v>
      </c>
      <c r="E29" s="34">
        <f>D29-C29</f>
        <v>-4609</v>
      </c>
      <c r="F29" s="35">
        <f t="shared" si="3"/>
        <v>-0.16457187745483115</v>
      </c>
      <c r="G29" s="28">
        <f t="shared" si="4"/>
        <v>2.1061586032757665E-2</v>
      </c>
    </row>
    <row r="30" spans="2:7" x14ac:dyDescent="0.25">
      <c r="B30" s="12"/>
      <c r="C30" s="19"/>
      <c r="D30" s="19"/>
      <c r="E30" s="20"/>
      <c r="F30" s="2"/>
      <c r="G30" s="2"/>
    </row>
    <row r="32" spans="2:7" x14ac:dyDescent="0.25">
      <c r="C32" s="19"/>
      <c r="D32" s="19"/>
    </row>
    <row r="33" spans="2:7" s="21" customFormat="1" ht="12" x14ac:dyDescent="0.2">
      <c r="B33" s="48" t="s">
        <v>15</v>
      </c>
      <c r="C33" s="48"/>
      <c r="D33" s="48"/>
      <c r="E33" s="48"/>
      <c r="F33" s="48"/>
      <c r="G33" s="48"/>
    </row>
    <row r="34" spans="2:7" x14ac:dyDescent="0.25">
      <c r="B34" s="13"/>
      <c r="C34" s="13"/>
      <c r="D34" s="13"/>
      <c r="E34" s="13"/>
      <c r="F34" s="13"/>
      <c r="G34" s="13"/>
    </row>
  </sheetData>
  <mergeCells count="2">
    <mergeCell ref="B2:G2"/>
    <mergeCell ref="B33:G33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2"/>
  <sheetViews>
    <sheetView workbookViewId="0">
      <selection activeCell="B2" sqref="B2:G2"/>
    </sheetView>
  </sheetViews>
  <sheetFormatPr defaultRowHeight="15" x14ac:dyDescent="0.25"/>
  <cols>
    <col min="2" max="2" width="45.28515625" style="9" customWidth="1"/>
    <col min="3" max="3" width="18.42578125" style="9" customWidth="1"/>
    <col min="4" max="4" width="18.28515625" style="9" customWidth="1"/>
    <col min="5" max="6" width="15.28515625" style="9" customWidth="1"/>
    <col min="7" max="8" width="16" style="9" customWidth="1"/>
    <col min="9" max="10" width="14.5703125" customWidth="1"/>
  </cols>
  <sheetData>
    <row r="2" spans="2:10" ht="27.75" customHeight="1" x14ac:dyDescent="0.25">
      <c r="B2" s="49" t="s">
        <v>20</v>
      </c>
      <c r="C2" s="49"/>
      <c r="D2" s="49"/>
      <c r="E2" s="49"/>
      <c r="F2" s="49"/>
      <c r="G2" s="49"/>
      <c r="H2" s="50"/>
      <c r="I2" s="42"/>
      <c r="J2" s="42"/>
    </row>
    <row r="3" spans="2:10" ht="35.25" customHeight="1" x14ac:dyDescent="0.25">
      <c r="B3" s="6" t="s">
        <v>21</v>
      </c>
      <c r="C3" s="5">
        <v>2019</v>
      </c>
      <c r="D3" s="5">
        <v>2020</v>
      </c>
      <c r="E3" s="5">
        <v>2021</v>
      </c>
      <c r="F3" s="36">
        <v>2022</v>
      </c>
      <c r="G3" s="36">
        <v>2023</v>
      </c>
      <c r="H3" s="36">
        <v>2024</v>
      </c>
      <c r="I3" s="40"/>
      <c r="J3" s="40"/>
    </row>
    <row r="4" spans="2:10" x14ac:dyDescent="0.25">
      <c r="B4" s="37" t="s">
        <v>16</v>
      </c>
      <c r="C4" s="8">
        <f>SUM(C5:C29)</f>
        <v>1199011</v>
      </c>
      <c r="D4" s="8">
        <f t="shared" ref="D4:E4" si="0">SUM(D5:D29)</f>
        <v>240268</v>
      </c>
      <c r="E4" s="8">
        <f t="shared" si="0"/>
        <v>589098</v>
      </c>
      <c r="F4" s="8">
        <f>SUM(F5:F29)</f>
        <v>902063</v>
      </c>
      <c r="G4" s="8">
        <f t="shared" ref="G4:H4" si="1">SUM(G5:G29)</f>
        <v>1078112</v>
      </c>
      <c r="H4" s="8">
        <f t="shared" si="1"/>
        <v>1110885</v>
      </c>
      <c r="I4" s="41"/>
      <c r="J4" s="41"/>
    </row>
    <row r="5" spans="2:10" x14ac:dyDescent="0.25">
      <c r="B5" s="11" t="s">
        <v>2</v>
      </c>
      <c r="C5" s="17">
        <v>37758</v>
      </c>
      <c r="D5" s="17">
        <v>17110</v>
      </c>
      <c r="E5" s="18">
        <v>21753</v>
      </c>
      <c r="F5" s="44">
        <v>25586</v>
      </c>
      <c r="G5" s="22">
        <v>23193</v>
      </c>
      <c r="H5" s="22">
        <v>10676</v>
      </c>
      <c r="I5" s="43"/>
      <c r="J5" s="39"/>
    </row>
    <row r="6" spans="2:10" x14ac:dyDescent="0.25">
      <c r="B6" s="11" t="s">
        <v>7</v>
      </c>
      <c r="C6" s="17">
        <v>64357</v>
      </c>
      <c r="D6" s="17">
        <v>12112</v>
      </c>
      <c r="E6" s="18">
        <v>18138</v>
      </c>
      <c r="F6" s="44">
        <v>32790</v>
      </c>
      <c r="G6" s="22">
        <v>41951</v>
      </c>
      <c r="H6" s="22">
        <v>47239</v>
      </c>
      <c r="I6" s="39"/>
      <c r="J6" s="39"/>
    </row>
    <row r="7" spans="2:10" s="1" customFormat="1" x14ac:dyDescent="0.25">
      <c r="B7" s="11" t="s">
        <v>0</v>
      </c>
      <c r="C7" s="17">
        <v>10511</v>
      </c>
      <c r="D7" s="17">
        <v>1852</v>
      </c>
      <c r="E7" s="18">
        <v>4053</v>
      </c>
      <c r="F7" s="44">
        <v>3900</v>
      </c>
      <c r="G7" s="22">
        <v>5924</v>
      </c>
      <c r="H7" s="22">
        <v>5004</v>
      </c>
      <c r="I7" s="39"/>
      <c r="J7" s="39"/>
    </row>
    <row r="8" spans="2:10" x14ac:dyDescent="0.25">
      <c r="B8" s="11" t="s">
        <v>5</v>
      </c>
      <c r="C8" s="17">
        <v>102104</v>
      </c>
      <c r="D8" s="17">
        <v>61890</v>
      </c>
      <c r="E8" s="18">
        <v>45630</v>
      </c>
      <c r="F8" s="44">
        <v>48025</v>
      </c>
      <c r="G8" s="23">
        <v>51040</v>
      </c>
      <c r="H8" s="22">
        <v>45050</v>
      </c>
      <c r="I8" s="39"/>
      <c r="J8" s="39"/>
    </row>
    <row r="9" spans="2:10" x14ac:dyDescent="0.25">
      <c r="B9" s="11" t="s">
        <v>1</v>
      </c>
      <c r="C9" s="17">
        <v>16427</v>
      </c>
      <c r="D9" s="17">
        <v>7055</v>
      </c>
      <c r="E9" s="18">
        <v>12197</v>
      </c>
      <c r="F9" s="44">
        <v>14390</v>
      </c>
      <c r="G9" s="22">
        <v>15398</v>
      </c>
      <c r="H9" s="22">
        <v>17153</v>
      </c>
      <c r="I9" s="39"/>
      <c r="J9" s="39"/>
    </row>
    <row r="10" spans="2:10" x14ac:dyDescent="0.25">
      <c r="B10" s="11" t="s">
        <v>12</v>
      </c>
      <c r="C10" s="17">
        <v>7005</v>
      </c>
      <c r="D10" s="17">
        <v>1214</v>
      </c>
      <c r="E10" s="18">
        <v>1867</v>
      </c>
      <c r="F10" s="44">
        <v>2858</v>
      </c>
      <c r="G10" s="22">
        <v>3094</v>
      </c>
      <c r="H10" s="22">
        <v>4561</v>
      </c>
      <c r="I10" s="39"/>
      <c r="J10" s="39"/>
    </row>
    <row r="11" spans="2:10" x14ac:dyDescent="0.25">
      <c r="B11" s="11" t="s">
        <v>3</v>
      </c>
      <c r="C11" s="17">
        <v>27300</v>
      </c>
      <c r="D11" s="17">
        <v>8120</v>
      </c>
      <c r="E11" s="18">
        <v>10394</v>
      </c>
      <c r="F11" s="44">
        <v>15250</v>
      </c>
      <c r="G11" s="22">
        <v>14700</v>
      </c>
      <c r="H11" s="22">
        <v>16900</v>
      </c>
      <c r="I11" s="39"/>
      <c r="J11" s="39"/>
    </row>
    <row r="12" spans="2:10" x14ac:dyDescent="0.25">
      <c r="B12" s="11" t="s">
        <v>24</v>
      </c>
      <c r="C12" s="17">
        <v>59761</v>
      </c>
      <c r="D12" s="17">
        <v>6079</v>
      </c>
      <c r="E12" s="18">
        <v>7655</v>
      </c>
      <c r="F12" s="44">
        <v>10678</v>
      </c>
      <c r="G12" s="22">
        <v>11764</v>
      </c>
      <c r="H12" s="22">
        <v>9282</v>
      </c>
      <c r="I12" s="39"/>
      <c r="J12" s="39"/>
    </row>
    <row r="13" spans="2:10" x14ac:dyDescent="0.25">
      <c r="B13" s="11" t="s">
        <v>4</v>
      </c>
      <c r="C13" s="17">
        <v>77264</v>
      </c>
      <c r="D13" s="17">
        <v>15424</v>
      </c>
      <c r="E13" s="18">
        <v>51128</v>
      </c>
      <c r="F13" s="44">
        <v>78132</v>
      </c>
      <c r="G13" s="22">
        <v>95255</v>
      </c>
      <c r="H13" s="22">
        <v>100544</v>
      </c>
      <c r="I13" s="39"/>
      <c r="J13" s="39"/>
    </row>
    <row r="14" spans="2:10" x14ac:dyDescent="0.25">
      <c r="B14" s="38" t="s">
        <v>6</v>
      </c>
      <c r="C14" s="17">
        <v>92872</v>
      </c>
      <c r="D14" s="17">
        <v>10609</v>
      </c>
      <c r="E14" s="18">
        <v>51047</v>
      </c>
      <c r="F14" s="44">
        <v>64663</v>
      </c>
      <c r="G14" s="22">
        <v>84276</v>
      </c>
      <c r="H14" s="22">
        <v>46131</v>
      </c>
      <c r="I14" s="39"/>
      <c r="J14" s="39"/>
    </row>
    <row r="15" spans="2:10" x14ac:dyDescent="0.25">
      <c r="B15" s="11" t="s">
        <v>9</v>
      </c>
      <c r="C15" s="17">
        <v>184264</v>
      </c>
      <c r="D15" s="17">
        <v>19345</v>
      </c>
      <c r="E15" s="18">
        <v>104112</v>
      </c>
      <c r="F15" s="44">
        <v>175788</v>
      </c>
      <c r="G15" s="22">
        <v>230677</v>
      </c>
      <c r="H15" s="22">
        <v>254661</v>
      </c>
      <c r="I15" s="39"/>
      <c r="J15" s="39"/>
    </row>
    <row r="16" spans="2:10" x14ac:dyDescent="0.25">
      <c r="B16" s="11" t="s">
        <v>8</v>
      </c>
      <c r="C16" s="17">
        <v>74198</v>
      </c>
      <c r="D16" s="17">
        <v>13805</v>
      </c>
      <c r="E16" s="18">
        <v>36080</v>
      </c>
      <c r="F16" s="44">
        <v>94677</v>
      </c>
      <c r="G16" s="22">
        <v>96956</v>
      </c>
      <c r="H16" s="22">
        <v>111624</v>
      </c>
      <c r="I16" s="39"/>
      <c r="J16" s="39"/>
    </row>
    <row r="17" spans="2:10" x14ac:dyDescent="0.25">
      <c r="B17" s="11" t="s">
        <v>10</v>
      </c>
      <c r="C17" s="17">
        <v>14185</v>
      </c>
      <c r="D17" s="17">
        <v>2811</v>
      </c>
      <c r="E17" s="18">
        <v>2908</v>
      </c>
      <c r="F17" s="44">
        <v>3770</v>
      </c>
      <c r="G17" s="22">
        <v>4468</v>
      </c>
      <c r="H17" s="22">
        <v>6198</v>
      </c>
      <c r="I17" s="39"/>
      <c r="J17" s="39"/>
    </row>
    <row r="18" spans="2:10" x14ac:dyDescent="0.25">
      <c r="B18" s="11" t="s">
        <v>23</v>
      </c>
      <c r="C18" s="17">
        <v>195228</v>
      </c>
      <c r="D18" s="17">
        <v>28515</v>
      </c>
      <c r="E18" s="18">
        <v>67419</v>
      </c>
      <c r="F18" s="44">
        <v>23109</v>
      </c>
      <c r="G18" s="22">
        <v>28195</v>
      </c>
      <c r="H18" s="22">
        <v>34765</v>
      </c>
      <c r="I18" s="39"/>
      <c r="J18" s="39"/>
    </row>
    <row r="19" spans="2:10" x14ac:dyDescent="0.25">
      <c r="B19" s="11" t="s">
        <v>14</v>
      </c>
      <c r="C19" s="17">
        <v>3060</v>
      </c>
      <c r="D19" s="17">
        <v>1063</v>
      </c>
      <c r="E19" s="18">
        <v>2109</v>
      </c>
      <c r="F19" s="44">
        <v>2910</v>
      </c>
      <c r="G19" s="22">
        <v>2739</v>
      </c>
      <c r="H19" s="22">
        <v>2265</v>
      </c>
      <c r="I19" s="39"/>
      <c r="J19" s="39"/>
    </row>
    <row r="20" spans="2:10" x14ac:dyDescent="0.25">
      <c r="B20" s="11" t="s">
        <v>11</v>
      </c>
      <c r="C20" s="17">
        <v>6425</v>
      </c>
      <c r="D20" s="17">
        <v>5967</v>
      </c>
      <c r="E20" s="18">
        <v>6281</v>
      </c>
      <c r="F20" s="44">
        <v>5340</v>
      </c>
      <c r="G20" s="22">
        <v>6240</v>
      </c>
      <c r="H20" s="22">
        <v>4570</v>
      </c>
      <c r="I20" s="39"/>
      <c r="J20" s="39"/>
    </row>
    <row r="21" spans="2:10" x14ac:dyDescent="0.25">
      <c r="B21" s="11" t="s">
        <v>13</v>
      </c>
      <c r="C21" s="17">
        <v>11303</v>
      </c>
      <c r="D21" s="17">
        <v>800</v>
      </c>
      <c r="E21" s="18">
        <v>520</v>
      </c>
      <c r="F21" s="44">
        <v>890</v>
      </c>
      <c r="G21" s="22">
        <v>1446</v>
      </c>
      <c r="H21" s="22">
        <v>1265</v>
      </c>
      <c r="I21" s="39"/>
      <c r="J21" s="39"/>
    </row>
    <row r="22" spans="2:10" x14ac:dyDescent="0.25">
      <c r="B22" s="11" t="s">
        <v>27</v>
      </c>
      <c r="C22" s="17">
        <v>0</v>
      </c>
      <c r="D22" s="17">
        <v>0</v>
      </c>
      <c r="E22" s="18">
        <v>2498</v>
      </c>
      <c r="F22" s="44">
        <v>6615</v>
      </c>
      <c r="G22" s="22">
        <v>9580</v>
      </c>
      <c r="H22" s="22">
        <v>9115</v>
      </c>
      <c r="I22" s="39"/>
      <c r="J22" s="39"/>
    </row>
    <row r="23" spans="2:10" x14ac:dyDescent="0.25">
      <c r="B23" s="11" t="s">
        <v>22</v>
      </c>
      <c r="C23" s="17">
        <v>189894</v>
      </c>
      <c r="D23" s="17">
        <v>21489</v>
      </c>
      <c r="E23" s="18">
        <v>116420</v>
      </c>
      <c r="F23" s="44">
        <v>172194</v>
      </c>
      <c r="G23" s="22">
        <v>228998</v>
      </c>
      <c r="H23" s="22">
        <v>251488</v>
      </c>
      <c r="I23" s="39"/>
      <c r="J23" s="39"/>
    </row>
    <row r="24" spans="2:10" x14ac:dyDescent="0.25">
      <c r="B24" s="11" t="s">
        <v>25</v>
      </c>
      <c r="C24" s="17">
        <v>2943</v>
      </c>
      <c r="D24" s="17">
        <v>0</v>
      </c>
      <c r="E24" s="18">
        <v>0</v>
      </c>
      <c r="F24" s="44">
        <v>4530</v>
      </c>
      <c r="G24" s="22">
        <v>4860</v>
      </c>
      <c r="H24" s="22">
        <v>7331</v>
      </c>
      <c r="I24" s="39"/>
      <c r="J24" s="39"/>
    </row>
    <row r="25" spans="2:10" x14ac:dyDescent="0.25">
      <c r="B25" s="11" t="s">
        <v>28</v>
      </c>
      <c r="C25" s="17">
        <v>0</v>
      </c>
      <c r="D25" s="17">
        <v>0</v>
      </c>
      <c r="E25" s="18">
        <v>9426</v>
      </c>
      <c r="F25" s="44">
        <v>103061</v>
      </c>
      <c r="G25" s="22">
        <v>87426</v>
      </c>
      <c r="H25" s="22">
        <v>99928</v>
      </c>
      <c r="I25" s="39"/>
      <c r="J25" s="39"/>
    </row>
    <row r="26" spans="2:10" x14ac:dyDescent="0.25">
      <c r="B26" s="11" t="s">
        <v>29</v>
      </c>
      <c r="C26" s="17">
        <v>0</v>
      </c>
      <c r="D26" s="17">
        <v>0</v>
      </c>
      <c r="E26" s="18">
        <v>46</v>
      </c>
      <c r="F26" s="44">
        <v>100</v>
      </c>
      <c r="G26" s="22">
        <v>346</v>
      </c>
      <c r="H26" s="22">
        <v>169</v>
      </c>
      <c r="I26" s="39"/>
      <c r="J26" s="39"/>
    </row>
    <row r="27" spans="2:10" x14ac:dyDescent="0.25">
      <c r="B27" s="11" t="s">
        <v>30</v>
      </c>
      <c r="C27" s="17">
        <v>22</v>
      </c>
      <c r="D27" s="17">
        <v>94</v>
      </c>
      <c r="E27" s="18">
        <v>157</v>
      </c>
      <c r="F27" s="44">
        <v>187</v>
      </c>
      <c r="G27" s="22">
        <v>223</v>
      </c>
      <c r="H27" s="22">
        <v>557</v>
      </c>
      <c r="I27" s="39"/>
      <c r="J27" s="39"/>
    </row>
    <row r="28" spans="2:10" x14ac:dyDescent="0.25">
      <c r="B28" s="29" t="s">
        <v>31</v>
      </c>
      <c r="C28" s="17"/>
      <c r="D28" s="17"/>
      <c r="E28" s="18"/>
      <c r="F28" s="44">
        <v>1205</v>
      </c>
      <c r="G28" s="30">
        <v>1357</v>
      </c>
      <c r="H28" s="30">
        <v>1012</v>
      </c>
      <c r="I28" s="39"/>
      <c r="J28" s="39"/>
    </row>
    <row r="29" spans="2:10" s="21" customFormat="1" ht="15.75" thickBot="1" x14ac:dyDescent="0.3">
      <c r="B29" s="11" t="s">
        <v>26</v>
      </c>
      <c r="C29" s="17">
        <v>22130</v>
      </c>
      <c r="D29" s="17">
        <v>4914</v>
      </c>
      <c r="E29" s="18">
        <v>17260</v>
      </c>
      <c r="F29" s="44">
        <v>11415</v>
      </c>
      <c r="G29" s="24">
        <v>28006</v>
      </c>
      <c r="H29" s="24">
        <v>23397</v>
      </c>
      <c r="I29" s="39"/>
      <c r="J29" s="39"/>
    </row>
    <row r="30" spans="2:10" x14ac:dyDescent="0.25">
      <c r="B30" s="13"/>
    </row>
    <row r="32" spans="2:10" x14ac:dyDescent="0.25">
      <c r="B32" s="3" t="s">
        <v>15</v>
      </c>
    </row>
  </sheetData>
  <sortState ref="B4:G22">
    <sortCondition descending="1" ref="D5"/>
  </sortState>
  <mergeCells count="1">
    <mergeCell ref="B2:G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Protected areas </vt:lpstr>
      <vt:lpstr>2019-2023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2025-03-11T09:13:20Z</dcterms:modified>
</cp:coreProperties>
</file>